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ACTOR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<sst xmlns="http://schemas.openxmlformats.org/spreadsheetml/2006/main" count="26" uniqueCount="26">
  <si>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</si>
  <si>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VALOR</t>
  </si>
  <si>
    <t>PG</t>
  </si>
  <si>
    <t>F=0,995xPG</t>
  </si>
  <si>
    <t>Pr</t>
  </si>
  <si>
    <t>MAYOR PUNTAJE</t>
  </si>
  <si>
    <t xml:space="preserve">No </t>
  </si>
  <si>
    <t>FACTOR</t>
  </si>
  <si>
    <t>PROPUESTA CD+CI</t>
  </si>
  <si>
    <t>ARQ. DIEGO ANDRES CASTRO GARCIA</t>
  </si>
  <si>
    <t>CONSORCIO SALUD</t>
  </si>
  <si>
    <t>HAROLD MUÑOZ</t>
  </si>
  <si>
    <t>CONSORCIO DRC</t>
  </si>
  <si>
    <t>CONSORCIO MEGAOBRA</t>
  </si>
  <si>
    <t>HECTOR RIOS</t>
  </si>
  <si>
    <t>UNIVERSIDAD DEL CAUCA</t>
  </si>
  <si>
    <t>VICERRECTORIA ADMINISTRATIVA</t>
  </si>
  <si>
    <t>APLICACIÓN FORMULA 2   -  FACTOR A</t>
  </si>
  <si>
    <r>
      <t xml:space="preserve">INVITACIÓN A COTIZAR  </t>
    </r>
    <r>
      <rPr>
        <b/>
        <sz val="9"/>
        <rFont val="Tahoma"/>
        <family val="2"/>
      </rPr>
      <t>No. 019</t>
    </r>
    <r>
      <rPr>
        <b/>
        <sz val="9"/>
        <color indexed="8"/>
        <rFont val="Tahoma"/>
        <family val="2"/>
      </rPr>
      <t xml:space="preserve"> DE  2009</t>
    </r>
  </si>
  <si>
    <t>REMODELACION DE LOS LABORATORIOS DE LA FACULTAD DE CIENCIAS DE LA SALUD</t>
  </si>
  <si>
    <t>DE LA UNIVERSIDAD DEL CAUCA</t>
  </si>
  <si>
    <t>ING. VICTOR HUGO RODRIGUEZ L.</t>
  </si>
  <si>
    <t>Coordinador</t>
  </si>
  <si>
    <t>Profesional Universitario</t>
  </si>
  <si>
    <t>AREA DE EDIFICIOS, CONSTRUCCION Y MANTENIMIENTO</t>
  </si>
  <si>
    <t>Noviembre 23 de 2009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</si>
</sst>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</numFmts>
  <fonts count="46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48" applyNumberFormat="1" applyFont="1" applyFill="1" applyAlignment="1">
      <alignment/>
    </xf>
    <xf numFmtId="173" fontId="1" fillId="0" borderId="0" xfId="48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3" fontId="1" fillId="0" borderId="0" xfId="48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4" fillId="0" borderId="0" xfId="48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3" fontId="4" fillId="0" borderId="0" xfId="48" applyNumberFormat="1" applyFont="1" applyFill="1" applyAlignment="1">
      <alignment/>
    </xf>
    <xf numFmtId="4" fontId="4" fillId="0" borderId="10" xfId="48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3" fontId="8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173" fontId="2" fillId="0" borderId="0" xfId="48" applyNumberFormat="1" applyFont="1" applyFill="1" applyAlignment="1">
      <alignment horizontal="center"/>
    </xf>
    <xf numFmtId="3" fontId="2" fillId="0" borderId="0" xfId="48" applyNumberFormat="1" applyFont="1" applyFill="1" applyAlignment="1">
      <alignment horizontal="right"/>
    </xf>
    <xf numFmtId="173" fontId="2" fillId="0" borderId="0" xfId="48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zoomScalePageLayoutView="0" workbookViewId="0" topLeftCell="A4">
      <selection activeCell="D36" sqref="D35:D36"/>
    </sheetView>
  </sheetViews>
  <sheetFormatPr defaultColWidth="11.421875" defaultRowHeight="12.75"/>
  <cols>
    <col min="1" max="1" width="10.7109375" style="13" customWidth="1"/>
    <col min="2" max="2" width="30.8515625" style="15" customWidth="1"/>
    <col min="3" max="3" width="18.8515625" style="13" customWidth="1"/>
    <col min="4" max="4" width="16.00390625" style="13" customWidth="1"/>
    <col min="5" max="5" width="15.140625" style="13" customWidth="1"/>
    <col min="6" max="6" width="14.8515625" style="13" customWidth="1"/>
    <col min="7" max="7" width="12.7109375" style="13" customWidth="1"/>
    <col min="8" max="8" width="10.7109375" style="13" customWidth="1"/>
    <col min="9" max="9" width="11.421875" style="13" customWidth="1"/>
    <col min="10" max="10" width="15.140625" style="13" customWidth="1"/>
    <col min="11" max="11" width="12.00390625" style="13" bestFit="1" customWidth="1"/>
    <col min="12" max="16384" width="11.421875" style="13" customWidth="1"/>
  </cols>
  <sheetData>
    <row r="1" spans="1:5" ht="12.75">
      <c r="A1" s="42" t="s">
        <v>15</v>
      </c>
      <c r="B1" s="42"/>
      <c r="C1" s="42"/>
      <c r="D1" s="42"/>
      <c r="E1" s="42"/>
    </row>
    <row r="2" spans="1:5" ht="12.75">
      <c r="A2" s="42" t="s">
        <v>16</v>
      </c>
      <c r="B2" s="42"/>
      <c r="C2" s="42"/>
      <c r="D2" s="42"/>
      <c r="E2" s="42"/>
    </row>
    <row r="3" spans="1:5" ht="12.75">
      <c r="A3" s="41" t="s">
        <v>18</v>
      </c>
      <c r="B3" s="41"/>
      <c r="C3" s="41"/>
      <c r="D3" s="41"/>
      <c r="E3" s="41"/>
    </row>
    <row r="4" spans="1:5" ht="12.75">
      <c r="A4" s="45" t="s">
        <v>19</v>
      </c>
      <c r="B4" s="45"/>
      <c r="C4" s="45"/>
      <c r="D4" s="45"/>
      <c r="E4" s="45"/>
    </row>
    <row r="5" spans="1:5" ht="12.75">
      <c r="A5" s="41" t="s">
        <v>20</v>
      </c>
      <c r="B5" s="41"/>
      <c r="C5" s="41"/>
      <c r="D5" s="41"/>
      <c r="E5" s="41"/>
    </row>
    <row r="6" ht="12.75"/>
    <row r="7" spans="1:5" ht="12.75">
      <c r="A7" s="42" t="s">
        <v>17</v>
      </c>
      <c r="B7" s="42"/>
      <c r="C7" s="42"/>
      <c r="D7" s="42"/>
      <c r="E7" s="42"/>
    </row>
    <row r="8" ht="12.75">
      <c r="B8" s="27"/>
    </row>
    <row r="9" spans="3:8" ht="12.75" customHeight="1">
      <c r="C9" s="16"/>
      <c r="D9" s="40" t="s">
        <v>25</v>
      </c>
      <c r="E9" s="40"/>
      <c r="F9" s="16"/>
      <c r="H9" s="17"/>
    </row>
    <row r="10" spans="1:5" s="16" customFormat="1" ht="12.75" customHeight="1">
      <c r="A10" s="43" t="s">
        <v>6</v>
      </c>
      <c r="B10" s="43" t="s">
        <v>0</v>
      </c>
      <c r="C10" s="29" t="s">
        <v>1</v>
      </c>
      <c r="D10" s="43" t="s">
        <v>7</v>
      </c>
      <c r="E10" s="43" t="s">
        <v>4</v>
      </c>
    </row>
    <row r="11" spans="1:10" s="14" customFormat="1" ht="12.75">
      <c r="A11" s="44"/>
      <c r="B11" s="44"/>
      <c r="C11" s="30" t="s">
        <v>8</v>
      </c>
      <c r="D11" s="44"/>
      <c r="E11" s="44"/>
      <c r="I11" s="20"/>
      <c r="J11" s="19"/>
    </row>
    <row r="12" spans="1:11" s="2" customFormat="1" ht="14.25">
      <c r="A12" s="31">
        <v>1</v>
      </c>
      <c r="B12" s="32" t="s">
        <v>10</v>
      </c>
      <c r="C12" s="28">
        <v>215264948</v>
      </c>
      <c r="D12" s="33">
        <f>$C$19</f>
        <v>213462427.6</v>
      </c>
      <c r="E12" s="31">
        <f>ROUND((1-SQRT(ABS(C12-D12)/D12))*1000,3)</f>
        <v>908.108</v>
      </c>
      <c r="F12" s="6"/>
      <c r="G12" s="9"/>
      <c r="H12" s="1"/>
      <c r="I12" s="7"/>
      <c r="J12" s="3"/>
      <c r="K12" s="10"/>
    </row>
    <row r="13" spans="1:11" s="2" customFormat="1" ht="14.25">
      <c r="A13" s="31">
        <v>2</v>
      </c>
      <c r="B13" s="32" t="s">
        <v>11</v>
      </c>
      <c r="C13" s="28">
        <v>214466836</v>
      </c>
      <c r="D13" s="33">
        <f>$C$19</f>
        <v>213462427.6</v>
      </c>
      <c r="E13" s="31">
        <f>ROUND((1-SQRT(ABS(C13-D13)/D13))*1000,3)</f>
        <v>931.405</v>
      </c>
      <c r="F13" s="8"/>
      <c r="G13" s="9"/>
      <c r="H13" s="1"/>
      <c r="I13" s="7"/>
      <c r="J13" s="3"/>
      <c r="K13" s="10"/>
    </row>
    <row r="14" spans="1:11" s="2" customFormat="1" ht="14.25">
      <c r="A14" s="31">
        <v>3</v>
      </c>
      <c r="B14" s="32" t="s">
        <v>12</v>
      </c>
      <c r="C14" s="28">
        <v>214156356</v>
      </c>
      <c r="D14" s="33">
        <f>$C$19</f>
        <v>213462427.6</v>
      </c>
      <c r="E14" s="31">
        <f>ROUND((1-SQRT(ABS(C14-D14)/D14))*1000,3)</f>
        <v>942.984</v>
      </c>
      <c r="F14" s="8"/>
      <c r="G14" s="11"/>
      <c r="H14" s="1"/>
      <c r="I14" s="7"/>
      <c r="J14" s="3"/>
      <c r="K14" s="10"/>
    </row>
    <row r="15" spans="1:11" s="2" customFormat="1" ht="15">
      <c r="A15" s="31">
        <v>4</v>
      </c>
      <c r="B15" s="38" t="s">
        <v>13</v>
      </c>
      <c r="C15" s="28">
        <v>213401484</v>
      </c>
      <c r="D15" s="33">
        <f>$C$19</f>
        <v>213462427.6</v>
      </c>
      <c r="E15" s="31">
        <f>ROUND((1-SQRT(ABS(C15-D15)/D15))*1000,3)</f>
        <v>983.103</v>
      </c>
      <c r="F15" s="8"/>
      <c r="G15" s="11"/>
      <c r="H15" s="1"/>
      <c r="I15" s="7"/>
      <c r="J15" s="3"/>
      <c r="K15" s="10"/>
    </row>
    <row r="16" spans="1:11" s="4" customFormat="1" ht="14.25">
      <c r="A16" s="31">
        <v>5</v>
      </c>
      <c r="B16" s="32" t="s">
        <v>14</v>
      </c>
      <c r="C16" s="28">
        <v>215392189</v>
      </c>
      <c r="D16" s="33">
        <f>$C$19</f>
        <v>213462427.6</v>
      </c>
      <c r="E16" s="31">
        <f>ROUND((1-SQRT(ABS(C16-D16)/D16))*1000,3)</f>
        <v>904.92</v>
      </c>
      <c r="F16" s="34"/>
      <c r="G16" s="35"/>
      <c r="H16" s="5"/>
      <c r="I16" s="36"/>
      <c r="J16" s="3"/>
      <c r="K16" s="37"/>
    </row>
    <row r="17" ht="13.5" thickBot="1"/>
    <row r="18" spans="2:7" ht="13.5" thickBot="1">
      <c r="B18" s="18" t="s">
        <v>2</v>
      </c>
      <c r="C18" s="23">
        <f>ROUND(GEOMEAN(C12:C16),2)</f>
        <v>214535103.12</v>
      </c>
      <c r="F18" s="21"/>
      <c r="G18" s="16"/>
    </row>
    <row r="19" spans="2:7" ht="12.75">
      <c r="B19" s="18" t="s">
        <v>3</v>
      </c>
      <c r="C19" s="24">
        <f>ROUND(0.995*C18,2)</f>
        <v>213462427.6</v>
      </c>
      <c r="G19" s="16"/>
    </row>
    <row r="20" spans="2:7" ht="13.5" thickBot="1">
      <c r="B20" s="18"/>
      <c r="C20" s="25"/>
      <c r="G20" s="16"/>
    </row>
    <row r="21" spans="2:7" ht="12.75">
      <c r="B21" s="18" t="s">
        <v>5</v>
      </c>
      <c r="C21" s="26">
        <f>MAX(E12:E16)</f>
        <v>983.103</v>
      </c>
      <c r="G21" s="16"/>
    </row>
    <row r="22" spans="2:7" ht="13.5" thickBot="1">
      <c r="B22" s="18"/>
      <c r="C22" s="25"/>
      <c r="G22" s="19"/>
    </row>
    <row r="23" spans="2:6" ht="12.75">
      <c r="B23" s="18"/>
      <c r="C23" s="21"/>
      <c r="E23" s="19"/>
      <c r="F23" s="22"/>
    </row>
    <row r="24" spans="2:3" ht="12.75">
      <c r="B24" s="18"/>
      <c r="C24" s="22"/>
    </row>
    <row r="25" spans="2:3" ht="12.75">
      <c r="B25" s="18"/>
      <c r="C25" s="12"/>
    </row>
    <row r="26" spans="2:4" ht="12.75">
      <c r="B26" s="15" t="s">
        <v>9</v>
      </c>
      <c r="D26" s="13" t="s">
        <v>21</v>
      </c>
    </row>
    <row r="27" spans="2:4" ht="12.75">
      <c r="B27" s="15" t="s">
        <v>22</v>
      </c>
      <c r="D27" s="13" t="s">
        <v>23</v>
      </c>
    </row>
    <row r="29" spans="2:5" ht="12.75">
      <c r="B29" s="39" t="s">
        <v>24</v>
      </c>
      <c r="C29" s="39"/>
      <c r="D29" s="39"/>
      <c r="E29" s="39"/>
    </row>
  </sheetData>
  <sheetProtection/>
  <mergeCells count="12">
    <mergeCell ref="A1:E1"/>
    <mergeCell ref="A2:E2"/>
    <mergeCell ref="A3:E3"/>
    <mergeCell ref="A4:E4"/>
    <mergeCell ref="B29:E29"/>
    <mergeCell ref="D9:E9"/>
    <mergeCell ref="A5:E5"/>
    <mergeCell ref="A7:E7"/>
    <mergeCell ref="A10:A11"/>
    <mergeCell ref="B10:B11"/>
    <mergeCell ref="D10:D11"/>
    <mergeCell ref="E10:E11"/>
  </mergeCells>
  <printOptions/>
  <pageMargins left="0.75" right="0.75" top="1" bottom="1" header="0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 unicauca</cp:lastModifiedBy>
  <cp:lastPrinted>2009-11-24T16:05:47Z</cp:lastPrinted>
  <dcterms:created xsi:type="dcterms:W3CDTF">2005-11-18T17:40:41Z</dcterms:created>
  <dcterms:modified xsi:type="dcterms:W3CDTF">2009-12-01T16:13:46Z</dcterms:modified>
  <cp:category/>
  <cp:version/>
  <cp:contentType/>
  <cp:contentStatus/>
</cp:coreProperties>
</file>